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pisill\Documents\ROČNÍ A POLOLETNÍ ZPRÁVY\Ročenka 2018\xls\"/>
    </mc:Choice>
  </mc:AlternateContent>
  <bookViews>
    <workbookView xWindow="2580" yWindow="1008" windowWidth="7500" windowHeight="4956" activeTab="2"/>
  </bookViews>
  <sheets>
    <sheet name="TBL" sheetId="1" r:id="rId1"/>
    <sheet name="data" sheetId="2" r:id="rId2"/>
    <sheet name="Graf1" sheetId="4" r:id="rId3"/>
  </sheets>
  <calcPr calcId="162913"/>
</workbook>
</file>

<file path=xl/calcChain.xml><?xml version="1.0" encoding="utf-8"?>
<calcChain xmlns="http://schemas.openxmlformats.org/spreadsheetml/2006/main">
  <c r="A5" i="2" l="1"/>
  <c r="A4" i="2"/>
  <c r="G13" i="1" l="1"/>
  <c r="R5" i="1"/>
  <c r="R6" i="1"/>
  <c r="R7" i="1"/>
  <c r="R8" i="1"/>
  <c r="R9" i="1"/>
  <c r="R11" i="1"/>
  <c r="R12" i="1"/>
  <c r="R4" i="1"/>
  <c r="V13" i="1" l="1"/>
  <c r="U13" i="1"/>
  <c r="T13" i="1"/>
  <c r="S13" i="1"/>
  <c r="O13" i="1"/>
  <c r="H5" i="2" s="1"/>
  <c r="N13" i="1"/>
  <c r="H4" i="2" s="1"/>
  <c r="M13" i="1"/>
  <c r="G5" i="2" s="1"/>
  <c r="L13" i="1"/>
  <c r="G4" i="2" s="1"/>
  <c r="K13" i="1"/>
  <c r="F5" i="2" s="1"/>
  <c r="J13" i="1"/>
  <c r="F4" i="2" s="1"/>
  <c r="I13" i="1"/>
  <c r="E5" i="2" s="1"/>
  <c r="H13" i="1"/>
  <c r="E4" i="2" s="1"/>
  <c r="D5" i="2"/>
  <c r="F13" i="1"/>
  <c r="D4" i="2" s="1"/>
  <c r="E13" i="1"/>
  <c r="C5" i="2" s="1"/>
  <c r="D13" i="1"/>
  <c r="C4" i="2" s="1"/>
  <c r="C13" i="1"/>
  <c r="B5" i="2" s="1"/>
  <c r="B13" i="1"/>
  <c r="B4" i="2" s="1"/>
  <c r="Q12" i="1"/>
  <c r="P12" i="1"/>
  <c r="Q11" i="1"/>
  <c r="P11" i="1"/>
  <c r="Q10" i="1"/>
  <c r="R10" i="1" s="1"/>
  <c r="P10" i="1"/>
  <c r="Q9" i="1"/>
  <c r="P9" i="1"/>
  <c r="Q8" i="1"/>
  <c r="P8" i="1"/>
  <c r="Q7" i="1"/>
  <c r="P7" i="1"/>
  <c r="Q6" i="1"/>
  <c r="P6" i="1"/>
  <c r="Q5" i="1"/>
  <c r="P5" i="1"/>
  <c r="Q4" i="1"/>
  <c r="P4" i="1"/>
  <c r="Q13" i="1" l="1"/>
  <c r="R13" i="1" s="1"/>
  <c r="P13" i="1"/>
</calcChain>
</file>

<file path=xl/comments1.xml><?xml version="1.0" encoding="utf-8"?>
<comments xmlns="http://schemas.openxmlformats.org/spreadsheetml/2006/main">
  <authors>
    <author>Libor Pospíšil</author>
  </authors>
  <commentList>
    <comment ref="S2" authorId="0" shapeId="0">
      <text>
        <r>
          <rPr>
            <b/>
            <sz val="8"/>
            <color indexed="81"/>
            <rFont val="Tahoma"/>
            <family val="2"/>
            <charset val="238"/>
          </rPr>
          <t>pouze u požárů</t>
        </r>
      </text>
    </comment>
    <comment ref="U2" authorId="0" shapeId="0">
      <text>
        <r>
          <rPr>
            <b/>
            <sz val="8"/>
            <color indexed="81"/>
            <rFont val="Tahoma"/>
            <family val="2"/>
            <charset val="238"/>
          </rPr>
          <t>pouze u požárů</t>
        </r>
      </text>
    </comment>
    <comment ref="R13" authorId="0" shapeId="0">
      <text>
        <r>
          <rPr>
            <b/>
            <sz val="9"/>
            <color indexed="81"/>
            <rFont val="Tahoma"/>
            <charset val="1"/>
          </rPr>
          <t>PRŮMĚR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<sst xmlns="http://schemas.openxmlformats.org/spreadsheetml/2006/main" count="31" uniqueCount="28">
  <si>
    <t>Územní odbor</t>
  </si>
  <si>
    <t>KOEF.</t>
  </si>
  <si>
    <t>Benešov</t>
  </si>
  <si>
    <t>Beroun</t>
  </si>
  <si>
    <t>Kolín</t>
  </si>
  <si>
    <t>Kut. Hora</t>
  </si>
  <si>
    <t>Mělník</t>
  </si>
  <si>
    <t>Ml. Boleslav</t>
  </si>
  <si>
    <t>Nymburk</t>
  </si>
  <si>
    <t>Příbram</t>
  </si>
  <si>
    <t>Celkem</t>
  </si>
  <si>
    <t>Usmrceno</t>
  </si>
  <si>
    <t>Udál. celkem</t>
  </si>
  <si>
    <t>Radiač. hav.</t>
  </si>
  <si>
    <t>Doprav. neh.</t>
  </si>
  <si>
    <t>Požáry</t>
  </si>
  <si>
    <t>Únik NL</t>
  </si>
  <si>
    <t>Tech. hav.</t>
  </si>
  <si>
    <t>Ostatní MU</t>
  </si>
  <si>
    <t>Planý popl.</t>
  </si>
  <si>
    <t>Zraněno</t>
  </si>
  <si>
    <t>Krajské řed.</t>
  </si>
  <si>
    <t>Počet usmrcených a zraněných je uváděn pouze u událostí typu "Požár".</t>
  </si>
  <si>
    <t>Dopravní nehody</t>
  </si>
  <si>
    <t>Technické havárie</t>
  </si>
  <si>
    <t>Radiační havárie</t>
  </si>
  <si>
    <t>Planý poplach</t>
  </si>
  <si>
    <t>Přehled  počtu událostí za rok 2018 a porovnání s rokem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</si>
</sst>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21"/>
      <color indexed="10"/>
      <name val="Arial"/>
      <family val="2"/>
      <charset val="238"/>
    </font>
    <font>
      <b/>
      <sz val="9"/>
      <color indexed="12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 applyFill="1" applyAlignment="1">
      <alignment horizontal="center"/>
    </xf>
    <xf numFmtId="0" fontId="17" fillId="0" borderId="0" xfId="0" applyFont="1"/>
    <xf numFmtId="0" fontId="2" fillId="0" borderId="0" xfId="0" applyFont="1" applyFill="1" applyAlignment="1">
      <alignment horizontal="center"/>
    </xf>
    <xf numFmtId="0" fontId="15" fillId="0" borderId="2" xfId="0" applyFont="1" applyBorder="1" applyAlignment="1"/>
    <xf numFmtId="0" fontId="15" fillId="0" borderId="0" xfId="0" applyFont="1" applyBorder="1"/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8" fillId="0" borderId="0" xfId="0" applyFont="1" applyFill="1"/>
    <xf numFmtId="0" fontId="9" fillId="7" borderId="3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Porovnání počtu událostí let 2017 a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data!$B$3:$H$3</c:f>
              <c:strCache>
                <c:ptCount val="7"/>
                <c:pt idx="0">
                  <c:v>Požáry</c:v>
                </c:pt>
                <c:pt idx="1">
                  <c:v>Dopravní nehody</c:v>
                </c:pt>
                <c:pt idx="2">
                  <c:v>Únik NL</c:v>
                </c:pt>
                <c:pt idx="3">
                  <c:v>Technické havárie</c:v>
                </c:pt>
                <c:pt idx="4">
                  <c:v>Radiační havárie</c:v>
                </c:pt>
                <c:pt idx="5">
                  <c:v>Ostatní MU</c:v>
                </c:pt>
                <c:pt idx="6">
                  <c:v>Planý poplach</c:v>
                </c:pt>
              </c:strCache>
            </c:strRef>
          </c:cat>
          <c:val>
            <c:numRef>
              <c:f>data!$B$4:$H$4</c:f>
              <c:numCache>
                <c:formatCode>General</c:formatCode>
                <c:ptCount val="7"/>
                <c:pt idx="0">
                  <c:v>2404</c:v>
                </c:pt>
                <c:pt idx="1">
                  <c:v>3728</c:v>
                </c:pt>
                <c:pt idx="2">
                  <c:v>944</c:v>
                </c:pt>
                <c:pt idx="3">
                  <c:v>6997</c:v>
                </c:pt>
                <c:pt idx="4">
                  <c:v>0</c:v>
                </c:pt>
                <c:pt idx="5">
                  <c:v>57</c:v>
                </c:pt>
                <c:pt idx="6">
                  <c:v>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2-4F45-8BBE-251CE269340A}"/>
            </c:ext>
          </c:extLst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data!$B$3:$H$3</c:f>
              <c:strCache>
                <c:ptCount val="7"/>
                <c:pt idx="0">
                  <c:v>Požáry</c:v>
                </c:pt>
                <c:pt idx="1">
                  <c:v>Dopravní nehody</c:v>
                </c:pt>
                <c:pt idx="2">
                  <c:v>Únik NL</c:v>
                </c:pt>
                <c:pt idx="3">
                  <c:v>Technické havárie</c:v>
                </c:pt>
                <c:pt idx="4">
                  <c:v>Radiační havárie</c:v>
                </c:pt>
                <c:pt idx="5">
                  <c:v>Ostatní MU</c:v>
                </c:pt>
                <c:pt idx="6">
                  <c:v>Planý poplach</c:v>
                </c:pt>
              </c:strCache>
            </c:strRef>
          </c:cat>
          <c:val>
            <c:numRef>
              <c:f>data!$B$5:$H$5</c:f>
              <c:numCache>
                <c:formatCode>General</c:formatCode>
                <c:ptCount val="7"/>
                <c:pt idx="0">
                  <c:v>3232</c:v>
                </c:pt>
                <c:pt idx="1">
                  <c:v>3648</c:v>
                </c:pt>
                <c:pt idx="2">
                  <c:v>1004</c:v>
                </c:pt>
                <c:pt idx="3">
                  <c:v>6160</c:v>
                </c:pt>
                <c:pt idx="4">
                  <c:v>1</c:v>
                </c:pt>
                <c:pt idx="5">
                  <c:v>0</c:v>
                </c:pt>
                <c:pt idx="6">
                  <c:v>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72-4F45-8BBE-251CE2693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484352"/>
        <c:axId val="114485888"/>
      </c:barChart>
      <c:catAx>
        <c:axId val="11448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485888"/>
        <c:crosses val="autoZero"/>
        <c:auto val="1"/>
        <c:lblAlgn val="ctr"/>
        <c:lblOffset val="100"/>
        <c:noMultiLvlLbl val="0"/>
      </c:catAx>
      <c:valAx>
        <c:axId val="114485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484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2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8471" cy="597273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2"/>
  <sheetViews>
    <sheetView showGridLines="0" zoomScaleNormal="100" workbookViewId="0">
      <selection activeCell="C9" sqref="C9"/>
    </sheetView>
  </sheetViews>
  <sheetFormatPr defaultRowHeight="13.2" x14ac:dyDescent="0.25"/>
  <cols>
    <col min="1" max="1" width="12.5546875" customWidth="1"/>
    <col min="2" max="7" width="4.6640625" customWidth="1"/>
    <col min="8" max="8" width="5.33203125" customWidth="1"/>
    <col min="9" max="9" width="5.77734375" customWidth="1"/>
    <col min="10" max="15" width="4.6640625" customWidth="1"/>
    <col min="16" max="16" width="6.33203125" customWidth="1"/>
    <col min="17" max="17" width="6.44140625" customWidth="1"/>
    <col min="18" max="18" width="6" customWidth="1"/>
    <col min="19" max="22" width="4.6640625" customWidth="1"/>
  </cols>
  <sheetData>
    <row r="1" spans="1:23" ht="27" customHeight="1" x14ac:dyDescent="0.25">
      <c r="A1" s="36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8"/>
    </row>
    <row r="2" spans="1:23" ht="24.75" customHeight="1" x14ac:dyDescent="0.25">
      <c r="A2" s="2" t="s">
        <v>0</v>
      </c>
      <c r="B2" s="39" t="s">
        <v>15</v>
      </c>
      <c r="C2" s="40"/>
      <c r="D2" s="41" t="s">
        <v>14</v>
      </c>
      <c r="E2" s="42"/>
      <c r="F2" s="39" t="s">
        <v>16</v>
      </c>
      <c r="G2" s="40"/>
      <c r="H2" s="41" t="s">
        <v>17</v>
      </c>
      <c r="I2" s="42"/>
      <c r="J2" s="41" t="s">
        <v>13</v>
      </c>
      <c r="K2" s="42"/>
      <c r="L2" s="41" t="s">
        <v>18</v>
      </c>
      <c r="M2" s="42"/>
      <c r="N2" s="41" t="s">
        <v>19</v>
      </c>
      <c r="O2" s="42"/>
      <c r="P2" s="41" t="s">
        <v>12</v>
      </c>
      <c r="Q2" s="42"/>
      <c r="R2" s="3" t="s">
        <v>1</v>
      </c>
      <c r="S2" s="39" t="s">
        <v>11</v>
      </c>
      <c r="T2" s="40"/>
      <c r="U2" s="39" t="s">
        <v>20</v>
      </c>
      <c r="V2" s="40"/>
    </row>
    <row r="3" spans="1:23" ht="23.1" customHeight="1" x14ac:dyDescent="0.25">
      <c r="A3" s="4"/>
      <c r="B3" s="5">
        <v>2017</v>
      </c>
      <c r="C3" s="6">
        <v>2018</v>
      </c>
      <c r="D3" s="5">
        <v>2017</v>
      </c>
      <c r="E3" s="6">
        <v>2018</v>
      </c>
      <c r="F3" s="5">
        <v>2017</v>
      </c>
      <c r="G3" s="6">
        <v>2018</v>
      </c>
      <c r="H3" s="5">
        <v>2017</v>
      </c>
      <c r="I3" s="6">
        <v>2018</v>
      </c>
      <c r="J3" s="5">
        <v>2017</v>
      </c>
      <c r="K3" s="6">
        <v>2018</v>
      </c>
      <c r="L3" s="5">
        <v>2017</v>
      </c>
      <c r="M3" s="6">
        <v>2018</v>
      </c>
      <c r="N3" s="5">
        <v>2017</v>
      </c>
      <c r="O3" s="6">
        <v>2018</v>
      </c>
      <c r="P3" s="7">
        <v>2017</v>
      </c>
      <c r="Q3" s="8">
        <v>2018</v>
      </c>
      <c r="R3" s="9"/>
      <c r="S3" s="5">
        <v>2017</v>
      </c>
      <c r="T3" s="6">
        <v>2018</v>
      </c>
      <c r="U3" s="5">
        <v>2017</v>
      </c>
      <c r="V3" s="6">
        <v>2018</v>
      </c>
    </row>
    <row r="4" spans="1:23" ht="23.1" customHeight="1" x14ac:dyDescent="0.25">
      <c r="A4" s="16" t="s">
        <v>21</v>
      </c>
      <c r="B4" s="17">
        <v>605</v>
      </c>
      <c r="C4" s="18">
        <v>850</v>
      </c>
      <c r="D4" s="17">
        <v>942</v>
      </c>
      <c r="E4" s="18">
        <v>890</v>
      </c>
      <c r="F4" s="17">
        <v>248</v>
      </c>
      <c r="G4" s="18">
        <v>284</v>
      </c>
      <c r="H4" s="17">
        <v>1828</v>
      </c>
      <c r="I4" s="18">
        <v>1575</v>
      </c>
      <c r="J4" s="17">
        <v>0</v>
      </c>
      <c r="K4" s="18">
        <v>0</v>
      </c>
      <c r="L4" s="17">
        <v>6</v>
      </c>
      <c r="M4" s="18">
        <v>0</v>
      </c>
      <c r="N4" s="17">
        <v>231</v>
      </c>
      <c r="O4" s="18">
        <v>231</v>
      </c>
      <c r="P4" s="10">
        <f>SUM(B4+D4+F4+H4+J4+L4+N4)</f>
        <v>3860</v>
      </c>
      <c r="Q4" s="11">
        <f>SUM(C4+E4+G4+I4+K4+M4+O4)</f>
        <v>3830</v>
      </c>
      <c r="R4" s="12">
        <f>Q4-P4</f>
        <v>-30</v>
      </c>
      <c r="S4" s="17">
        <v>3</v>
      </c>
      <c r="T4" s="18">
        <v>4</v>
      </c>
      <c r="U4" s="17">
        <v>68</v>
      </c>
      <c r="V4" s="18">
        <v>48</v>
      </c>
    </row>
    <row r="5" spans="1:23" s="1" customFormat="1" ht="23.1" customHeight="1" x14ac:dyDescent="0.25">
      <c r="A5" s="13" t="s">
        <v>2</v>
      </c>
      <c r="B5" s="14">
        <v>180</v>
      </c>
      <c r="C5" s="15">
        <v>235</v>
      </c>
      <c r="D5" s="14">
        <v>356</v>
      </c>
      <c r="E5" s="15">
        <v>332</v>
      </c>
      <c r="F5" s="14">
        <v>69</v>
      </c>
      <c r="G5" s="15">
        <v>63</v>
      </c>
      <c r="H5" s="14">
        <v>696</v>
      </c>
      <c r="I5" s="15">
        <v>570</v>
      </c>
      <c r="J5" s="14">
        <v>0</v>
      </c>
      <c r="K5" s="15">
        <v>0</v>
      </c>
      <c r="L5" s="14">
        <v>1</v>
      </c>
      <c r="M5" s="15">
        <v>0</v>
      </c>
      <c r="N5" s="14">
        <v>41</v>
      </c>
      <c r="O5" s="15">
        <v>53</v>
      </c>
      <c r="P5" s="10">
        <f t="shared" ref="P5:Q13" si="0">SUM(B5+D5+F5+H5+J5+L5+N5)</f>
        <v>1343</v>
      </c>
      <c r="Q5" s="11">
        <f t="shared" si="0"/>
        <v>1253</v>
      </c>
      <c r="R5" s="12">
        <f t="shared" ref="R5:R13" si="1">Q5-P5</f>
        <v>-90</v>
      </c>
      <c r="S5" s="14">
        <v>2</v>
      </c>
      <c r="T5" s="15">
        <v>3</v>
      </c>
      <c r="U5" s="14">
        <v>13</v>
      </c>
      <c r="V5" s="15">
        <v>18</v>
      </c>
    </row>
    <row r="6" spans="1:23" s="1" customFormat="1" ht="23.1" customHeight="1" x14ac:dyDescent="0.25">
      <c r="A6" s="16" t="s">
        <v>3</v>
      </c>
      <c r="B6" s="17">
        <v>168</v>
      </c>
      <c r="C6" s="18">
        <v>239</v>
      </c>
      <c r="D6" s="17">
        <v>288</v>
      </c>
      <c r="E6" s="18">
        <v>262</v>
      </c>
      <c r="F6" s="17">
        <v>73</v>
      </c>
      <c r="G6" s="18">
        <v>71</v>
      </c>
      <c r="H6" s="17">
        <v>554</v>
      </c>
      <c r="I6" s="18">
        <v>542</v>
      </c>
      <c r="J6" s="17">
        <v>0</v>
      </c>
      <c r="K6" s="18">
        <v>0</v>
      </c>
      <c r="L6" s="17">
        <v>8</v>
      </c>
      <c r="M6" s="18">
        <v>0</v>
      </c>
      <c r="N6" s="17">
        <v>47</v>
      </c>
      <c r="O6" s="18">
        <v>86</v>
      </c>
      <c r="P6" s="10">
        <f t="shared" si="0"/>
        <v>1138</v>
      </c>
      <c r="Q6" s="11">
        <f t="shared" si="0"/>
        <v>1200</v>
      </c>
      <c r="R6" s="12">
        <f t="shared" si="1"/>
        <v>62</v>
      </c>
      <c r="S6" s="17">
        <v>0</v>
      </c>
      <c r="T6" s="18">
        <v>3</v>
      </c>
      <c r="U6" s="17">
        <v>10</v>
      </c>
      <c r="V6" s="18">
        <v>10</v>
      </c>
    </row>
    <row r="7" spans="1:23" s="1" customFormat="1" ht="23.1" customHeight="1" x14ac:dyDescent="0.25">
      <c r="A7" s="13" t="s">
        <v>4</v>
      </c>
      <c r="B7" s="14">
        <v>302</v>
      </c>
      <c r="C7" s="15">
        <v>425</v>
      </c>
      <c r="D7" s="14">
        <v>463</v>
      </c>
      <c r="E7" s="15">
        <v>494</v>
      </c>
      <c r="F7" s="14">
        <v>110</v>
      </c>
      <c r="G7" s="15">
        <v>121</v>
      </c>
      <c r="H7" s="14">
        <v>839</v>
      </c>
      <c r="I7" s="15">
        <v>636</v>
      </c>
      <c r="J7" s="14">
        <v>0</v>
      </c>
      <c r="K7" s="15">
        <v>0</v>
      </c>
      <c r="L7" s="14">
        <v>9</v>
      </c>
      <c r="M7" s="15">
        <v>0</v>
      </c>
      <c r="N7" s="14">
        <v>87</v>
      </c>
      <c r="O7" s="15">
        <v>108</v>
      </c>
      <c r="P7" s="10">
        <f t="shared" si="0"/>
        <v>1810</v>
      </c>
      <c r="Q7" s="11">
        <f t="shared" si="0"/>
        <v>1784</v>
      </c>
      <c r="R7" s="12">
        <f t="shared" si="1"/>
        <v>-26</v>
      </c>
      <c r="S7" s="14">
        <v>2</v>
      </c>
      <c r="T7" s="15">
        <v>2</v>
      </c>
      <c r="U7" s="14">
        <v>33</v>
      </c>
      <c r="V7" s="15">
        <v>34</v>
      </c>
    </row>
    <row r="8" spans="1:23" s="1" customFormat="1" ht="23.1" customHeight="1" x14ac:dyDescent="0.25">
      <c r="A8" s="16" t="s">
        <v>5</v>
      </c>
      <c r="B8" s="17">
        <v>122</v>
      </c>
      <c r="C8" s="18">
        <v>159</v>
      </c>
      <c r="D8" s="17">
        <v>175</v>
      </c>
      <c r="E8" s="18">
        <v>194</v>
      </c>
      <c r="F8" s="17">
        <v>35</v>
      </c>
      <c r="G8" s="18">
        <v>44</v>
      </c>
      <c r="H8" s="17">
        <v>451</v>
      </c>
      <c r="I8" s="18">
        <v>384</v>
      </c>
      <c r="J8" s="17">
        <v>0</v>
      </c>
      <c r="K8" s="18">
        <v>0</v>
      </c>
      <c r="L8" s="17">
        <v>2</v>
      </c>
      <c r="M8" s="18">
        <v>0</v>
      </c>
      <c r="N8" s="17">
        <v>33</v>
      </c>
      <c r="O8" s="18">
        <v>44</v>
      </c>
      <c r="P8" s="10">
        <f t="shared" si="0"/>
        <v>818</v>
      </c>
      <c r="Q8" s="11">
        <f t="shared" si="0"/>
        <v>825</v>
      </c>
      <c r="R8" s="12">
        <f t="shared" si="1"/>
        <v>7</v>
      </c>
      <c r="S8" s="17">
        <v>0</v>
      </c>
      <c r="T8" s="18">
        <v>0</v>
      </c>
      <c r="U8" s="17">
        <v>8</v>
      </c>
      <c r="V8" s="18">
        <v>23</v>
      </c>
    </row>
    <row r="9" spans="1:23" s="1" customFormat="1" ht="23.1" customHeight="1" x14ac:dyDescent="0.25">
      <c r="A9" s="13" t="s">
        <v>6</v>
      </c>
      <c r="B9" s="14">
        <v>219</v>
      </c>
      <c r="C9" s="15">
        <v>304</v>
      </c>
      <c r="D9" s="14">
        <v>254</v>
      </c>
      <c r="E9" s="15">
        <v>259</v>
      </c>
      <c r="F9" s="14">
        <v>86</v>
      </c>
      <c r="G9" s="15">
        <v>94</v>
      </c>
      <c r="H9" s="14">
        <v>504</v>
      </c>
      <c r="I9" s="15">
        <v>453</v>
      </c>
      <c r="J9" s="14">
        <v>0</v>
      </c>
      <c r="K9" s="15">
        <v>0</v>
      </c>
      <c r="L9" s="14">
        <v>8</v>
      </c>
      <c r="M9" s="15">
        <v>0</v>
      </c>
      <c r="N9" s="14">
        <v>61</v>
      </c>
      <c r="O9" s="15">
        <v>95</v>
      </c>
      <c r="P9" s="10">
        <f t="shared" si="0"/>
        <v>1132</v>
      </c>
      <c r="Q9" s="11">
        <f t="shared" si="0"/>
        <v>1205</v>
      </c>
      <c r="R9" s="12">
        <f t="shared" si="1"/>
        <v>73</v>
      </c>
      <c r="S9" s="14">
        <v>1</v>
      </c>
      <c r="T9" s="15">
        <v>7</v>
      </c>
      <c r="U9" s="14">
        <v>7</v>
      </c>
      <c r="V9" s="15">
        <v>20</v>
      </c>
    </row>
    <row r="10" spans="1:23" s="1" customFormat="1" ht="23.1" customHeight="1" x14ac:dyDescent="0.25">
      <c r="A10" s="16" t="s">
        <v>7</v>
      </c>
      <c r="B10" s="17">
        <v>382</v>
      </c>
      <c r="C10" s="18">
        <v>519</v>
      </c>
      <c r="D10" s="17">
        <v>735</v>
      </c>
      <c r="E10" s="18">
        <v>688</v>
      </c>
      <c r="F10" s="17">
        <v>208</v>
      </c>
      <c r="G10" s="18">
        <v>212</v>
      </c>
      <c r="H10" s="17">
        <v>1056</v>
      </c>
      <c r="I10" s="18">
        <v>939</v>
      </c>
      <c r="J10" s="17">
        <v>0</v>
      </c>
      <c r="K10" s="18">
        <v>0</v>
      </c>
      <c r="L10" s="17">
        <v>13</v>
      </c>
      <c r="M10" s="18">
        <v>0</v>
      </c>
      <c r="N10" s="17">
        <v>144</v>
      </c>
      <c r="O10" s="18">
        <v>221</v>
      </c>
      <c r="P10" s="10">
        <f t="shared" si="0"/>
        <v>2538</v>
      </c>
      <c r="Q10" s="11">
        <f t="shared" si="0"/>
        <v>2579</v>
      </c>
      <c r="R10" s="12">
        <f t="shared" si="1"/>
        <v>41</v>
      </c>
      <c r="S10" s="17">
        <v>3</v>
      </c>
      <c r="T10" s="18">
        <v>1</v>
      </c>
      <c r="U10" s="17">
        <v>29</v>
      </c>
      <c r="V10" s="18">
        <v>32</v>
      </c>
    </row>
    <row r="11" spans="1:23" s="1" customFormat="1" ht="23.1" customHeight="1" x14ac:dyDescent="0.25">
      <c r="A11" s="13" t="s">
        <v>8</v>
      </c>
      <c r="B11" s="14">
        <v>158</v>
      </c>
      <c r="C11" s="15">
        <v>200</v>
      </c>
      <c r="D11" s="14">
        <v>214</v>
      </c>
      <c r="E11" s="15">
        <v>234</v>
      </c>
      <c r="F11" s="14">
        <v>49</v>
      </c>
      <c r="G11" s="15">
        <v>53</v>
      </c>
      <c r="H11" s="14">
        <v>505</v>
      </c>
      <c r="I11" s="15">
        <v>474</v>
      </c>
      <c r="J11" s="14">
        <v>0</v>
      </c>
      <c r="K11" s="15">
        <v>0</v>
      </c>
      <c r="L11" s="14">
        <v>1</v>
      </c>
      <c r="M11" s="15">
        <v>0</v>
      </c>
      <c r="N11" s="14">
        <v>37</v>
      </c>
      <c r="O11" s="15">
        <v>43</v>
      </c>
      <c r="P11" s="10">
        <f t="shared" si="0"/>
        <v>964</v>
      </c>
      <c r="Q11" s="11">
        <f t="shared" si="0"/>
        <v>1004</v>
      </c>
      <c r="R11" s="12">
        <f t="shared" si="1"/>
        <v>40</v>
      </c>
      <c r="S11" s="14">
        <v>2</v>
      </c>
      <c r="T11" s="15">
        <v>3</v>
      </c>
      <c r="U11" s="14">
        <v>9</v>
      </c>
      <c r="V11" s="15">
        <v>3</v>
      </c>
    </row>
    <row r="12" spans="1:23" s="1" customFormat="1" ht="23.1" customHeight="1" x14ac:dyDescent="0.25">
      <c r="A12" s="16" t="s">
        <v>9</v>
      </c>
      <c r="B12" s="17">
        <v>268</v>
      </c>
      <c r="C12" s="18">
        <v>301</v>
      </c>
      <c r="D12" s="17">
        <v>301</v>
      </c>
      <c r="E12" s="18">
        <v>295</v>
      </c>
      <c r="F12" s="17">
        <v>66</v>
      </c>
      <c r="G12" s="18">
        <v>62</v>
      </c>
      <c r="H12" s="17">
        <v>564</v>
      </c>
      <c r="I12" s="18">
        <v>587</v>
      </c>
      <c r="J12" s="17">
        <v>0</v>
      </c>
      <c r="K12" s="18">
        <v>1</v>
      </c>
      <c r="L12" s="17">
        <v>9</v>
      </c>
      <c r="M12" s="18">
        <v>0</v>
      </c>
      <c r="N12" s="17">
        <v>42</v>
      </c>
      <c r="O12" s="18">
        <v>63</v>
      </c>
      <c r="P12" s="10">
        <f t="shared" si="0"/>
        <v>1250</v>
      </c>
      <c r="Q12" s="11">
        <f t="shared" si="0"/>
        <v>1309</v>
      </c>
      <c r="R12" s="12">
        <f t="shared" si="1"/>
        <v>59</v>
      </c>
      <c r="S12" s="17">
        <v>3</v>
      </c>
      <c r="T12" s="18">
        <v>2</v>
      </c>
      <c r="U12" s="17">
        <v>24</v>
      </c>
      <c r="V12" s="18">
        <v>36</v>
      </c>
    </row>
    <row r="13" spans="1:23" ht="23.1" customHeight="1" x14ac:dyDescent="0.25">
      <c r="A13" s="19" t="s">
        <v>10</v>
      </c>
      <c r="B13" s="20">
        <f>SUM(B4:B12)</f>
        <v>2404</v>
      </c>
      <c r="C13" s="21">
        <f t="shared" ref="C13:O13" si="2">SUM(C4:C12)</f>
        <v>3232</v>
      </c>
      <c r="D13" s="20">
        <f t="shared" si="2"/>
        <v>3728</v>
      </c>
      <c r="E13" s="21">
        <f t="shared" si="2"/>
        <v>3648</v>
      </c>
      <c r="F13" s="20">
        <f t="shared" si="2"/>
        <v>944</v>
      </c>
      <c r="G13" s="21">
        <f>SUM(G4:G12)</f>
        <v>1004</v>
      </c>
      <c r="H13" s="20">
        <f t="shared" si="2"/>
        <v>6997</v>
      </c>
      <c r="I13" s="21">
        <f t="shared" si="2"/>
        <v>6160</v>
      </c>
      <c r="J13" s="20">
        <f t="shared" si="2"/>
        <v>0</v>
      </c>
      <c r="K13" s="21">
        <f t="shared" si="2"/>
        <v>1</v>
      </c>
      <c r="L13" s="20">
        <f t="shared" si="2"/>
        <v>57</v>
      </c>
      <c r="M13" s="21">
        <f t="shared" si="2"/>
        <v>0</v>
      </c>
      <c r="N13" s="20">
        <f t="shared" si="2"/>
        <v>723</v>
      </c>
      <c r="O13" s="21">
        <f t="shared" si="2"/>
        <v>944</v>
      </c>
      <c r="P13" s="20">
        <f t="shared" si="0"/>
        <v>14853</v>
      </c>
      <c r="Q13" s="33">
        <f>SUM(C13+E13+G13+I13+K13+M13+O13)</f>
        <v>14989</v>
      </c>
      <c r="R13" s="34">
        <f t="shared" si="1"/>
        <v>136</v>
      </c>
      <c r="S13" s="20">
        <f>SUM(S4:S12)</f>
        <v>16</v>
      </c>
      <c r="T13" s="21">
        <f>SUM(T4:T12)</f>
        <v>25</v>
      </c>
      <c r="U13" s="20">
        <f>SUM(U4:U12)</f>
        <v>201</v>
      </c>
      <c r="V13" s="21">
        <f>SUM(V4:V12)</f>
        <v>224</v>
      </c>
    </row>
    <row r="14" spans="1:23" ht="17.25" customHeight="1" x14ac:dyDescent="0.25">
      <c r="A14" s="22" t="s">
        <v>22</v>
      </c>
      <c r="B14" s="26"/>
      <c r="C14" s="26"/>
      <c r="D14" s="26"/>
      <c r="E14" s="26"/>
      <c r="F14" s="26"/>
      <c r="G14" s="26"/>
      <c r="H14" s="26"/>
      <c r="I14" s="26"/>
      <c r="J14" s="22"/>
      <c r="K14" s="22"/>
      <c r="L14" s="22"/>
      <c r="M14" s="22"/>
      <c r="N14" s="26"/>
      <c r="O14" s="26"/>
      <c r="P14" s="22"/>
      <c r="Q14" s="22"/>
      <c r="R14" s="22"/>
      <c r="S14" s="22"/>
      <c r="T14" s="22"/>
      <c r="U14" s="22"/>
      <c r="V14" s="22"/>
      <c r="W14" s="22"/>
    </row>
    <row r="15" spans="1:23" ht="23.25" customHeight="1" x14ac:dyDescent="0.25">
      <c r="A15" s="31"/>
      <c r="B15" s="23"/>
      <c r="C15" s="35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31"/>
      <c r="R15" s="31"/>
      <c r="S15" s="31"/>
      <c r="T15" s="31"/>
      <c r="U15" s="31"/>
      <c r="V15" s="31"/>
      <c r="W15" s="22"/>
    </row>
    <row r="16" spans="1:23" ht="23.25" customHeight="1" x14ac:dyDescent="0.3">
      <c r="A16" s="22"/>
      <c r="B16" s="25"/>
      <c r="C16" s="24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1:23" ht="23.25" customHeight="1" x14ac:dyDescent="0.3">
      <c r="A17" s="22"/>
      <c r="B17" s="25"/>
      <c r="C17" s="24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3" ht="23.25" customHeight="1" x14ac:dyDescent="0.3">
      <c r="A18" s="22"/>
      <c r="B18" s="25"/>
      <c r="C18" s="24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1:23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1:23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1:23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1:23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</sheetData>
  <mergeCells count="11">
    <mergeCell ref="A1:V1"/>
    <mergeCell ref="B2:C2"/>
    <mergeCell ref="D2:E2"/>
    <mergeCell ref="F2:G2"/>
    <mergeCell ref="H2:I2"/>
    <mergeCell ref="J2:K2"/>
    <mergeCell ref="L2:M2"/>
    <mergeCell ref="N2:O2"/>
    <mergeCell ref="P2:Q2"/>
    <mergeCell ref="S2:T2"/>
    <mergeCell ref="U2:V2"/>
  </mergeCells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cellWatches>
    <cellWatch r="C13"/>
  </cellWatche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A6" sqref="A6"/>
    </sheetView>
  </sheetViews>
  <sheetFormatPr defaultRowHeight="13.2" x14ac:dyDescent="0.25"/>
  <sheetData>
    <row r="1" spans="1:15" x14ac:dyDescent="0.25">
      <c r="B1" s="28"/>
      <c r="D1" s="28"/>
      <c r="F1" s="28"/>
      <c r="H1" s="28"/>
      <c r="J1" s="28"/>
      <c r="L1" s="28"/>
      <c r="N1" s="28"/>
      <c r="O1" s="27"/>
    </row>
    <row r="2" spans="1:15" x14ac:dyDescent="0.25">
      <c r="I2" s="29"/>
      <c r="J2" s="29"/>
      <c r="K2" s="29"/>
      <c r="L2" s="29"/>
      <c r="M2" s="29"/>
      <c r="N2" s="29"/>
      <c r="O2" s="27"/>
    </row>
    <row r="3" spans="1:15" x14ac:dyDescent="0.25">
      <c r="A3" s="29"/>
      <c r="B3" s="28" t="s">
        <v>15</v>
      </c>
      <c r="C3" s="28" t="s">
        <v>23</v>
      </c>
      <c r="D3" s="28" t="s">
        <v>16</v>
      </c>
      <c r="E3" s="28" t="s">
        <v>24</v>
      </c>
      <c r="F3" s="28" t="s">
        <v>25</v>
      </c>
      <c r="G3" s="28" t="s">
        <v>18</v>
      </c>
      <c r="H3" s="28" t="s">
        <v>26</v>
      </c>
      <c r="I3" s="29"/>
      <c r="K3" s="29"/>
      <c r="M3" s="29"/>
      <c r="O3" s="27"/>
    </row>
    <row r="4" spans="1:15" x14ac:dyDescent="0.25">
      <c r="A4" s="29">
        <f>TBL!B3</f>
        <v>2017</v>
      </c>
      <c r="B4" s="30">
        <f>TBL!B13</f>
        <v>2404</v>
      </c>
      <c r="C4" s="30">
        <f>TBL!D13</f>
        <v>3728</v>
      </c>
      <c r="D4" s="30">
        <f>TBL!F13</f>
        <v>944</v>
      </c>
      <c r="E4" s="30">
        <f>TBL!H13</f>
        <v>6997</v>
      </c>
      <c r="F4" s="30">
        <f>TBL!J13</f>
        <v>0</v>
      </c>
      <c r="G4" s="30">
        <f>TBL!L13</f>
        <v>57</v>
      </c>
      <c r="H4" s="30">
        <f>TBL!N13</f>
        <v>723</v>
      </c>
      <c r="I4" s="29"/>
      <c r="K4" s="29"/>
      <c r="M4" s="29"/>
      <c r="O4" s="27"/>
    </row>
    <row r="5" spans="1:15" x14ac:dyDescent="0.25">
      <c r="A5" s="29">
        <f>TBL!C3</f>
        <v>2018</v>
      </c>
      <c r="B5" s="30">
        <f>TBL!C13</f>
        <v>3232</v>
      </c>
      <c r="C5" s="30">
        <f>TBL!E13</f>
        <v>3648</v>
      </c>
      <c r="D5" s="30">
        <f>TBL!G13</f>
        <v>1004</v>
      </c>
      <c r="E5" s="30">
        <f>TBL!I13</f>
        <v>6160</v>
      </c>
      <c r="F5" s="30">
        <f>TBL!K13</f>
        <v>1</v>
      </c>
      <c r="G5" s="30">
        <f>TBL!M13</f>
        <v>0</v>
      </c>
      <c r="H5" s="30">
        <f>TBL!O13</f>
        <v>944</v>
      </c>
      <c r="I5" s="29"/>
      <c r="K5" s="29"/>
      <c r="M5" s="29"/>
      <c r="O5" s="2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TBL</vt:lpstr>
      <vt:lpstr>data</vt:lpstr>
      <vt:lpstr>Graf1</vt:lpstr>
    </vt:vector>
  </TitlesOfParts>
  <Company>HZS Kladno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Westfal</dc:creator>
  <cp:lastModifiedBy>Libor Pospíšil</cp:lastModifiedBy>
  <cp:lastPrinted>2017-01-31T08:40:27Z</cp:lastPrinted>
  <dcterms:created xsi:type="dcterms:W3CDTF">2004-05-10T10:53:33Z</dcterms:created>
  <dcterms:modified xsi:type="dcterms:W3CDTF">2019-02-07T20:27:24Z</dcterms:modified>
</cp:coreProperties>
</file>