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pisill\Documents\ROČNÍ A POLOLETNÍ ZPRÁVY\Ročenka 2018\xls\udalosti\"/>
    </mc:Choice>
  </mc:AlternateContent>
  <bookViews>
    <workbookView xWindow="2928" yWindow="300" windowWidth="11736" windowHeight="8268"/>
  </bookViews>
  <sheets>
    <sheet name="GRAF" sheetId="5" r:id="rId1"/>
    <sheet name="DATA" sheetId="1" r:id="rId2"/>
  </sheets>
  <calcPr calcId="162913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5" i="1"/>
  <c r="H16" i="1"/>
  <c r="H15" i="1"/>
  <c r="H14" i="1"/>
  <c r="H13" i="1"/>
  <c r="H12" i="1"/>
  <c r="H11" i="1"/>
  <c r="H10" i="1"/>
  <c r="H9" i="1"/>
  <c r="H8" i="1"/>
  <c r="H7" i="1"/>
  <c r="H6" i="1"/>
  <c r="H5" i="1"/>
  <c r="E17" i="1"/>
  <c r="F17" i="1"/>
  <c r="G17" i="1"/>
  <c r="D17" i="1"/>
</calcChain>
</file>

<file path=xl/sharedStrings.xml><?xml version="1.0" encoding="utf-8"?>
<sst xmlns="http://schemas.openxmlformats.org/spreadsheetml/2006/main" count="17" uniqueCount="17">
  <si>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</si>
  <si>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</si>
  <si>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</si>
  <si>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</si>
  <si>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</si>
  <si>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</si>
  <si>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</si>
  <si>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</si>
  <si>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</si>
  <si>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</si>
  <si>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</si>
  <si>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</si>
  <si>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Průměr</t>
  </si>
  <si>
    <t>Median</t>
  </si>
  <si>
    <t>Celkem</t>
  </si>
  <si>
    <t>Okres</t>
  </si>
  <si>
    <t>Porovnání počtu událostí po okresech v letech 2015 - 2018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</si>
</sst>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2" fillId="0" borderId="3" xfId="1" applyFont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0" fillId="0" borderId="6" xfId="0" applyNumberFormat="1" applyBorder="1" applyAlignment="1">
      <alignment vertical="center"/>
    </xf>
    <xf numFmtId="1" fontId="0" fillId="0" borderId="7" xfId="0" applyNumberFormat="1" applyBorder="1" applyAlignment="1">
      <alignment vertical="center"/>
    </xf>
    <xf numFmtId="1" fontId="5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Porovnání počtu událostí po okresech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4816676733726963E-2"/>
          <c:y val="0.12414369563113761"/>
          <c:w val="0.9375"/>
          <c:h val="0.776094276094276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DATA!$D$4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DATA!$C$5:$C$16</c:f>
              <c:strCache>
                <c:ptCount val="12"/>
                <c:pt idx="0">
                  <c:v>Benešov</c:v>
                </c:pt>
                <c:pt idx="1">
                  <c:v>Beroun</c:v>
                </c:pt>
                <c:pt idx="2">
                  <c:v>Kladno</c:v>
                </c:pt>
                <c:pt idx="3">
                  <c:v>Kolín</c:v>
                </c:pt>
                <c:pt idx="4">
                  <c:v>Kutná Hora</c:v>
                </c:pt>
                <c:pt idx="5">
                  <c:v>Mělník</c:v>
                </c:pt>
                <c:pt idx="6">
                  <c:v>Mladá Boleslav</c:v>
                </c:pt>
                <c:pt idx="7">
                  <c:v>Nymburk</c:v>
                </c:pt>
                <c:pt idx="8">
                  <c:v>Praha-východ</c:v>
                </c:pt>
                <c:pt idx="9">
                  <c:v>Praha-západ</c:v>
                </c:pt>
                <c:pt idx="10">
                  <c:v>Příbram</c:v>
                </c:pt>
                <c:pt idx="11">
                  <c:v>Rakovník</c:v>
                </c:pt>
              </c:strCache>
            </c:strRef>
          </c:cat>
          <c:val>
            <c:numRef>
              <c:f>DATA!$D$5:$D$16</c:f>
              <c:numCache>
                <c:formatCode>General</c:formatCode>
                <c:ptCount val="12"/>
                <c:pt idx="0">
                  <c:v>1250</c:v>
                </c:pt>
                <c:pt idx="1">
                  <c:v>1123</c:v>
                </c:pt>
                <c:pt idx="2">
                  <c:v>1540</c:v>
                </c:pt>
                <c:pt idx="3">
                  <c:v>792</c:v>
                </c:pt>
                <c:pt idx="4">
                  <c:v>793</c:v>
                </c:pt>
                <c:pt idx="5">
                  <c:v>1088</c:v>
                </c:pt>
                <c:pt idx="6">
                  <c:v>1317</c:v>
                </c:pt>
                <c:pt idx="7">
                  <c:v>904</c:v>
                </c:pt>
                <c:pt idx="8">
                  <c:v>1715</c:v>
                </c:pt>
                <c:pt idx="9">
                  <c:v>1425</c:v>
                </c:pt>
                <c:pt idx="10">
                  <c:v>1343</c:v>
                </c:pt>
                <c:pt idx="11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1-45DE-95CC-346234FF0F37}"/>
            </c:ext>
          </c:extLst>
        </c:ser>
        <c:ser>
          <c:idx val="0"/>
          <c:order val="1"/>
          <c:tx>
            <c:strRef>
              <c:f>DATA!$E$4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DATA!$C$5:$C$16</c:f>
              <c:strCache>
                <c:ptCount val="12"/>
                <c:pt idx="0">
                  <c:v>Benešov</c:v>
                </c:pt>
                <c:pt idx="1">
                  <c:v>Beroun</c:v>
                </c:pt>
                <c:pt idx="2">
                  <c:v>Kladno</c:v>
                </c:pt>
                <c:pt idx="3">
                  <c:v>Kolín</c:v>
                </c:pt>
                <c:pt idx="4">
                  <c:v>Kutná Hora</c:v>
                </c:pt>
                <c:pt idx="5">
                  <c:v>Mělník</c:v>
                </c:pt>
                <c:pt idx="6">
                  <c:v>Mladá Boleslav</c:v>
                </c:pt>
                <c:pt idx="7">
                  <c:v>Nymburk</c:v>
                </c:pt>
                <c:pt idx="8">
                  <c:v>Praha-východ</c:v>
                </c:pt>
                <c:pt idx="9">
                  <c:v>Praha-západ</c:v>
                </c:pt>
                <c:pt idx="10">
                  <c:v>Příbram</c:v>
                </c:pt>
                <c:pt idx="11">
                  <c:v>Rakovník</c:v>
                </c:pt>
              </c:strCache>
            </c:strRef>
          </c:cat>
          <c:val>
            <c:numRef>
              <c:f>DATA!$E$5:$E$16</c:f>
              <c:numCache>
                <c:formatCode>General</c:formatCode>
                <c:ptCount val="12"/>
                <c:pt idx="0">
                  <c:v>1131</c:v>
                </c:pt>
                <c:pt idx="1">
                  <c:v>993</c:v>
                </c:pt>
                <c:pt idx="2">
                  <c:v>1400</c:v>
                </c:pt>
                <c:pt idx="3">
                  <c:v>731</c:v>
                </c:pt>
                <c:pt idx="4">
                  <c:v>607</c:v>
                </c:pt>
                <c:pt idx="5">
                  <c:v>1024</c:v>
                </c:pt>
                <c:pt idx="6">
                  <c:v>1350</c:v>
                </c:pt>
                <c:pt idx="7">
                  <c:v>822</c:v>
                </c:pt>
                <c:pt idx="8">
                  <c:v>1842</c:v>
                </c:pt>
                <c:pt idx="9">
                  <c:v>1447</c:v>
                </c:pt>
                <c:pt idx="10">
                  <c:v>1279</c:v>
                </c:pt>
                <c:pt idx="11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1-45DE-95CC-346234FF0F37}"/>
            </c:ext>
          </c:extLst>
        </c:ser>
        <c:ser>
          <c:idx val="3"/>
          <c:order val="2"/>
          <c:tx>
            <c:strRef>
              <c:f>DATA!$F$4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DATA!$C$5:$C$16</c:f>
              <c:strCache>
                <c:ptCount val="12"/>
                <c:pt idx="0">
                  <c:v>Benešov</c:v>
                </c:pt>
                <c:pt idx="1">
                  <c:v>Beroun</c:v>
                </c:pt>
                <c:pt idx="2">
                  <c:v>Kladno</c:v>
                </c:pt>
                <c:pt idx="3">
                  <c:v>Kolín</c:v>
                </c:pt>
                <c:pt idx="4">
                  <c:v>Kutná Hora</c:v>
                </c:pt>
                <c:pt idx="5">
                  <c:v>Mělník</c:v>
                </c:pt>
                <c:pt idx="6">
                  <c:v>Mladá Boleslav</c:v>
                </c:pt>
                <c:pt idx="7">
                  <c:v>Nymburk</c:v>
                </c:pt>
                <c:pt idx="8">
                  <c:v>Praha-východ</c:v>
                </c:pt>
                <c:pt idx="9">
                  <c:v>Praha-západ</c:v>
                </c:pt>
                <c:pt idx="10">
                  <c:v>Příbram</c:v>
                </c:pt>
                <c:pt idx="11">
                  <c:v>Rakovník</c:v>
                </c:pt>
              </c:strCache>
            </c:strRef>
          </c:cat>
          <c:val>
            <c:numRef>
              <c:f>DATA!$F$5:$F$16</c:f>
              <c:numCache>
                <c:formatCode>General</c:formatCode>
                <c:ptCount val="12"/>
                <c:pt idx="0">
                  <c:v>1343</c:v>
                </c:pt>
                <c:pt idx="1">
                  <c:v>1138</c:v>
                </c:pt>
                <c:pt idx="2">
                  <c:v>1518</c:v>
                </c:pt>
                <c:pt idx="3">
                  <c:v>939</c:v>
                </c:pt>
                <c:pt idx="4">
                  <c:v>818</c:v>
                </c:pt>
                <c:pt idx="5">
                  <c:v>1132</c:v>
                </c:pt>
                <c:pt idx="6">
                  <c:v>1492</c:v>
                </c:pt>
                <c:pt idx="7">
                  <c:v>964</c:v>
                </c:pt>
                <c:pt idx="8">
                  <c:v>1917</c:v>
                </c:pt>
                <c:pt idx="9">
                  <c:v>1656</c:v>
                </c:pt>
                <c:pt idx="10">
                  <c:v>1250</c:v>
                </c:pt>
                <c:pt idx="11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F1-45DE-95CC-346234FF0F37}"/>
            </c:ext>
          </c:extLst>
        </c:ser>
        <c:ser>
          <c:idx val="4"/>
          <c:order val="3"/>
          <c:tx>
            <c:strRef>
              <c:f>DATA!$G$4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DATA!$C$5:$C$16</c:f>
              <c:strCache>
                <c:ptCount val="12"/>
                <c:pt idx="0">
                  <c:v>Benešov</c:v>
                </c:pt>
                <c:pt idx="1">
                  <c:v>Beroun</c:v>
                </c:pt>
                <c:pt idx="2">
                  <c:v>Kladno</c:v>
                </c:pt>
                <c:pt idx="3">
                  <c:v>Kolín</c:v>
                </c:pt>
                <c:pt idx="4">
                  <c:v>Kutná Hora</c:v>
                </c:pt>
                <c:pt idx="5">
                  <c:v>Mělník</c:v>
                </c:pt>
                <c:pt idx="6">
                  <c:v>Mladá Boleslav</c:v>
                </c:pt>
                <c:pt idx="7">
                  <c:v>Nymburk</c:v>
                </c:pt>
                <c:pt idx="8">
                  <c:v>Praha-východ</c:v>
                </c:pt>
                <c:pt idx="9">
                  <c:v>Praha-západ</c:v>
                </c:pt>
                <c:pt idx="10">
                  <c:v>Příbram</c:v>
                </c:pt>
                <c:pt idx="11">
                  <c:v>Rakovník</c:v>
                </c:pt>
              </c:strCache>
            </c:strRef>
          </c:cat>
          <c:val>
            <c:numRef>
              <c:f>DATA!$G$5:$G$16</c:f>
              <c:numCache>
                <c:formatCode>General</c:formatCode>
                <c:ptCount val="12"/>
                <c:pt idx="0">
                  <c:v>1253</c:v>
                </c:pt>
                <c:pt idx="1">
                  <c:v>1200</c:v>
                </c:pt>
                <c:pt idx="2">
                  <c:v>1594</c:v>
                </c:pt>
                <c:pt idx="3">
                  <c:v>947</c:v>
                </c:pt>
                <c:pt idx="4">
                  <c:v>825</c:v>
                </c:pt>
                <c:pt idx="5">
                  <c:v>1207</c:v>
                </c:pt>
                <c:pt idx="6">
                  <c:v>1501</c:v>
                </c:pt>
                <c:pt idx="7">
                  <c:v>1004</c:v>
                </c:pt>
                <c:pt idx="8">
                  <c:v>1914</c:v>
                </c:pt>
                <c:pt idx="9">
                  <c:v>1514</c:v>
                </c:pt>
                <c:pt idx="10">
                  <c:v>1309</c:v>
                </c:pt>
                <c:pt idx="11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F1-45DE-95CC-346234FF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84672"/>
        <c:axId val="100298752"/>
      </c:barChart>
      <c:catAx>
        <c:axId val="10028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2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29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284672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t"/>
      <c:layout/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2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390" cy="599378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B2" workbookViewId="0">
      <selection activeCell="D5" sqref="D5"/>
    </sheetView>
  </sheetViews>
  <sheetFormatPr defaultRowHeight="13.2" x14ac:dyDescent="0.25"/>
  <cols>
    <col min="1" max="1" width="9.109375" hidden="1" customWidth="1"/>
    <col min="3" max="3" width="14" customWidth="1"/>
  </cols>
  <sheetData>
    <row r="1" spans="3:9" hidden="1" x14ac:dyDescent="0.25"/>
    <row r="3" spans="3:9" ht="13.8" thickBot="1" x14ac:dyDescent="0.3">
      <c r="C3" s="14" t="s">
        <v>16</v>
      </c>
      <c r="D3" s="15"/>
      <c r="E3" s="15"/>
      <c r="F3" s="15"/>
      <c r="G3" s="15"/>
      <c r="H3" s="15"/>
      <c r="I3" s="15"/>
    </row>
    <row r="4" spans="3:9" x14ac:dyDescent="0.25">
      <c r="C4" s="1" t="s">
        <v>15</v>
      </c>
      <c r="D4" s="2">
        <v>2015</v>
      </c>
      <c r="E4" s="2">
        <v>2016</v>
      </c>
      <c r="F4" s="2">
        <v>2017</v>
      </c>
      <c r="G4" s="2">
        <v>2018</v>
      </c>
      <c r="H4" s="6" t="s">
        <v>12</v>
      </c>
      <c r="I4" s="7" t="s">
        <v>13</v>
      </c>
    </row>
    <row r="5" spans="3:9" x14ac:dyDescent="0.25">
      <c r="C5" s="3" t="s">
        <v>0</v>
      </c>
      <c r="D5" s="13">
        <v>1250</v>
      </c>
      <c r="E5" s="13">
        <v>1131</v>
      </c>
      <c r="F5" s="13">
        <v>1343</v>
      </c>
      <c r="G5" s="13">
        <v>1253</v>
      </c>
      <c r="H5" s="8">
        <f t="shared" ref="H5:H16" si="0">AVERAGE(D5:G5)</f>
        <v>1244.25</v>
      </c>
      <c r="I5" s="9">
        <f>MEDIAN(D5:G5)</f>
        <v>1251.5</v>
      </c>
    </row>
    <row r="6" spans="3:9" x14ac:dyDescent="0.25">
      <c r="C6" s="3" t="s">
        <v>1</v>
      </c>
      <c r="D6" s="13">
        <v>1123</v>
      </c>
      <c r="E6" s="13">
        <v>993</v>
      </c>
      <c r="F6" s="13">
        <v>1138</v>
      </c>
      <c r="G6" s="13">
        <v>1200</v>
      </c>
      <c r="H6" s="8">
        <f t="shared" si="0"/>
        <v>1113.5</v>
      </c>
      <c r="I6" s="9">
        <f t="shared" ref="I6:I16" si="1">MEDIAN(D6:G6)</f>
        <v>1130.5</v>
      </c>
    </row>
    <row r="7" spans="3:9" x14ac:dyDescent="0.25">
      <c r="C7" s="3" t="s">
        <v>2</v>
      </c>
      <c r="D7" s="13">
        <v>1540</v>
      </c>
      <c r="E7" s="13">
        <v>1400</v>
      </c>
      <c r="F7" s="13">
        <v>1518</v>
      </c>
      <c r="G7" s="13">
        <v>1594</v>
      </c>
      <c r="H7" s="8">
        <f t="shared" si="0"/>
        <v>1513</v>
      </c>
      <c r="I7" s="9">
        <f t="shared" si="1"/>
        <v>1529</v>
      </c>
    </row>
    <row r="8" spans="3:9" x14ac:dyDescent="0.25">
      <c r="C8" s="3" t="s">
        <v>3</v>
      </c>
      <c r="D8" s="13">
        <v>792</v>
      </c>
      <c r="E8" s="13">
        <v>731</v>
      </c>
      <c r="F8" s="13">
        <v>939</v>
      </c>
      <c r="G8" s="13">
        <v>947</v>
      </c>
      <c r="H8" s="8">
        <f t="shared" si="0"/>
        <v>852.25</v>
      </c>
      <c r="I8" s="9">
        <f t="shared" si="1"/>
        <v>865.5</v>
      </c>
    </row>
    <row r="9" spans="3:9" x14ac:dyDescent="0.25">
      <c r="C9" s="3" t="s">
        <v>4</v>
      </c>
      <c r="D9" s="13">
        <v>793</v>
      </c>
      <c r="E9" s="13">
        <v>607</v>
      </c>
      <c r="F9" s="13">
        <v>818</v>
      </c>
      <c r="G9" s="13">
        <v>825</v>
      </c>
      <c r="H9" s="8">
        <f t="shared" si="0"/>
        <v>760.75</v>
      </c>
      <c r="I9" s="9">
        <f t="shared" si="1"/>
        <v>805.5</v>
      </c>
    </row>
    <row r="10" spans="3:9" x14ac:dyDescent="0.25">
      <c r="C10" s="3" t="s">
        <v>5</v>
      </c>
      <c r="D10" s="13">
        <v>1088</v>
      </c>
      <c r="E10" s="13">
        <v>1024</v>
      </c>
      <c r="F10" s="13">
        <v>1132</v>
      </c>
      <c r="G10" s="13">
        <v>1207</v>
      </c>
      <c r="H10" s="8">
        <f t="shared" si="0"/>
        <v>1112.75</v>
      </c>
      <c r="I10" s="9">
        <f t="shared" si="1"/>
        <v>1110</v>
      </c>
    </row>
    <row r="11" spans="3:9" x14ac:dyDescent="0.25">
      <c r="C11" s="3" t="s">
        <v>6</v>
      </c>
      <c r="D11" s="13">
        <v>1317</v>
      </c>
      <c r="E11" s="13">
        <v>1350</v>
      </c>
      <c r="F11" s="13">
        <v>1492</v>
      </c>
      <c r="G11" s="13">
        <v>1501</v>
      </c>
      <c r="H11" s="8">
        <f t="shared" si="0"/>
        <v>1415</v>
      </c>
      <c r="I11" s="9">
        <f t="shared" si="1"/>
        <v>1421</v>
      </c>
    </row>
    <row r="12" spans="3:9" x14ac:dyDescent="0.25">
      <c r="C12" s="3" t="s">
        <v>7</v>
      </c>
      <c r="D12" s="13">
        <v>904</v>
      </c>
      <c r="E12" s="13">
        <v>822</v>
      </c>
      <c r="F12" s="13">
        <v>964</v>
      </c>
      <c r="G12" s="13">
        <v>1004</v>
      </c>
      <c r="H12" s="8">
        <f t="shared" si="0"/>
        <v>923.5</v>
      </c>
      <c r="I12" s="9">
        <f t="shared" si="1"/>
        <v>934</v>
      </c>
    </row>
    <row r="13" spans="3:9" x14ac:dyDescent="0.25">
      <c r="C13" s="4" t="s">
        <v>8</v>
      </c>
      <c r="D13" s="13">
        <v>1715</v>
      </c>
      <c r="E13" s="13">
        <v>1842</v>
      </c>
      <c r="F13" s="13">
        <v>1917</v>
      </c>
      <c r="G13" s="13">
        <v>1914</v>
      </c>
      <c r="H13" s="8">
        <f t="shared" si="0"/>
        <v>1847</v>
      </c>
      <c r="I13" s="9">
        <f t="shared" si="1"/>
        <v>1878</v>
      </c>
    </row>
    <row r="14" spans="3:9" x14ac:dyDescent="0.25">
      <c r="C14" s="4" t="s">
        <v>9</v>
      </c>
      <c r="D14" s="13">
        <v>1425</v>
      </c>
      <c r="E14" s="13">
        <v>1447</v>
      </c>
      <c r="F14" s="13">
        <v>1656</v>
      </c>
      <c r="G14" s="13">
        <v>1514</v>
      </c>
      <c r="H14" s="8">
        <f t="shared" si="0"/>
        <v>1510.5</v>
      </c>
      <c r="I14" s="9">
        <f t="shared" si="1"/>
        <v>1480.5</v>
      </c>
    </row>
    <row r="15" spans="3:9" x14ac:dyDescent="0.25">
      <c r="C15" s="3" t="s">
        <v>10</v>
      </c>
      <c r="D15" s="13">
        <v>1343</v>
      </c>
      <c r="E15" s="13">
        <v>1279</v>
      </c>
      <c r="F15" s="13">
        <v>1250</v>
      </c>
      <c r="G15" s="13">
        <v>1309</v>
      </c>
      <c r="H15" s="8">
        <f t="shared" si="0"/>
        <v>1295.25</v>
      </c>
      <c r="I15" s="9">
        <f t="shared" si="1"/>
        <v>1294</v>
      </c>
    </row>
    <row r="16" spans="3:9" x14ac:dyDescent="0.25">
      <c r="C16" s="3" t="s">
        <v>11</v>
      </c>
      <c r="D16" s="13">
        <v>758</v>
      </c>
      <c r="E16" s="13">
        <v>599</v>
      </c>
      <c r="F16" s="13">
        <v>686</v>
      </c>
      <c r="G16" s="13">
        <v>721</v>
      </c>
      <c r="H16" s="8">
        <f t="shared" si="0"/>
        <v>691</v>
      </c>
      <c r="I16" s="9">
        <f t="shared" si="1"/>
        <v>703.5</v>
      </c>
    </row>
    <row r="17" spans="3:9" ht="13.8" thickBot="1" x14ac:dyDescent="0.3">
      <c r="C17" s="5" t="s">
        <v>14</v>
      </c>
      <c r="D17" s="10">
        <f>SUM(D5:D16)</f>
        <v>14048</v>
      </c>
      <c r="E17" s="10">
        <f t="shared" ref="E17:G17" si="2">SUM(E5:E16)</f>
        <v>13225</v>
      </c>
      <c r="F17" s="10">
        <f t="shared" si="2"/>
        <v>14853</v>
      </c>
      <c r="G17" s="10">
        <f t="shared" si="2"/>
        <v>14989</v>
      </c>
      <c r="H17" s="11"/>
      <c r="I17" s="12"/>
    </row>
  </sheetData>
  <mergeCells count="1">
    <mergeCell ref="C3:I3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>HZS Kladno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 Pospíšil</dc:creator>
  <cp:lastModifiedBy>Libor Pospíšil</cp:lastModifiedBy>
  <dcterms:created xsi:type="dcterms:W3CDTF">2006-01-24T14:10:54Z</dcterms:created>
  <dcterms:modified xsi:type="dcterms:W3CDTF">2019-02-07T20:37:37Z</dcterms:modified>
</cp:coreProperties>
</file>